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ERUNO\2023\TV testy\"/>
    </mc:Choice>
  </mc:AlternateContent>
  <bookViews>
    <workbookView xWindow="0" yWindow="0" windowWidth="23040" windowHeight="9192"/>
  </bookViews>
  <sheets>
    <sheet name="VŠICHNI" sheetId="9" r:id="rId1"/>
    <sheet name="DH14" sheetId="3" r:id="rId2"/>
    <sheet name="DH12" sheetId="8" r:id="rId3"/>
  </sheets>
  <calcPr calcId="162913"/>
</workbook>
</file>

<file path=xl/calcChain.xml><?xml version="1.0" encoding="utf-8"?>
<calcChain xmlns="http://schemas.openxmlformats.org/spreadsheetml/2006/main">
  <c r="J19" i="8" l="1"/>
  <c r="J20" i="8"/>
  <c r="G21" i="8"/>
  <c r="G3" i="8"/>
  <c r="G7" i="8"/>
  <c r="G2" i="8"/>
  <c r="D17" i="8"/>
  <c r="J17" i="8" s="1"/>
  <c r="D20" i="8"/>
  <c r="D18" i="8"/>
  <c r="J18" i="8" s="1"/>
  <c r="D21" i="8"/>
  <c r="J21" i="8" s="1"/>
  <c r="D19" i="8"/>
  <c r="D22" i="8"/>
  <c r="J22" i="8" s="1"/>
  <c r="D23" i="8"/>
  <c r="J23" i="8" s="1"/>
  <c r="D24" i="8"/>
  <c r="J24" i="8" s="1"/>
  <c r="D25" i="8"/>
  <c r="J25" i="8" s="1"/>
  <c r="D16" i="8"/>
  <c r="J16" i="8" s="1"/>
  <c r="D3" i="8"/>
  <c r="J3" i="8" s="1"/>
  <c r="D4" i="8"/>
  <c r="D6" i="8"/>
  <c r="D5" i="8"/>
  <c r="D7" i="8"/>
  <c r="J7" i="8" s="1"/>
  <c r="D9" i="8"/>
  <c r="D8" i="8"/>
  <c r="D11" i="8"/>
  <c r="D10" i="8"/>
  <c r="J10" i="8" s="1"/>
  <c r="D13" i="8"/>
  <c r="D14" i="8"/>
  <c r="D12" i="8"/>
  <c r="D2" i="8"/>
  <c r="J2" i="8" s="1"/>
  <c r="J12" i="3"/>
  <c r="D3" i="3"/>
  <c r="D4" i="3"/>
  <c r="J4" i="3" s="1"/>
  <c r="D5" i="3"/>
  <c r="J5" i="3" s="1"/>
  <c r="D7" i="3"/>
  <c r="D6" i="3"/>
  <c r="D8" i="3"/>
  <c r="J8" i="3" s="1"/>
  <c r="D9" i="3"/>
  <c r="J9" i="3" s="1"/>
  <c r="D10" i="3"/>
  <c r="D12" i="3"/>
  <c r="D11" i="3"/>
  <c r="J11" i="3" s="1"/>
  <c r="D2" i="3"/>
  <c r="J2" i="3" s="1"/>
  <c r="D15" i="3"/>
  <c r="D16" i="3"/>
  <c r="D17" i="3"/>
  <c r="D18" i="3"/>
  <c r="D19" i="3"/>
  <c r="D20" i="3"/>
  <c r="D21" i="3"/>
  <c r="D22" i="3"/>
  <c r="D23" i="3"/>
  <c r="D24" i="3"/>
  <c r="D26" i="3"/>
  <c r="D25" i="3"/>
  <c r="D28" i="3"/>
  <c r="D27" i="3"/>
  <c r="D14" i="3"/>
  <c r="G8" i="3"/>
  <c r="G12" i="3"/>
  <c r="I2" i="8"/>
  <c r="I11" i="8"/>
  <c r="F2" i="8"/>
  <c r="F11" i="8"/>
  <c r="G11" i="8" s="1"/>
  <c r="J11" i="8" s="1"/>
  <c r="I21" i="8"/>
  <c r="F21" i="8"/>
  <c r="I16" i="8"/>
  <c r="F16" i="8"/>
  <c r="G16" i="8" s="1"/>
  <c r="I18" i="8"/>
  <c r="F18" i="8"/>
  <c r="G18" i="8" s="1"/>
  <c r="I25" i="8"/>
  <c r="F25" i="8"/>
  <c r="G25" i="8" s="1"/>
  <c r="I24" i="8"/>
  <c r="F24" i="8"/>
  <c r="G24" i="8" s="1"/>
  <c r="I23" i="8"/>
  <c r="F23" i="8"/>
  <c r="G23" i="8" s="1"/>
  <c r="I19" i="8"/>
  <c r="F19" i="8"/>
  <c r="G19" i="8" s="1"/>
  <c r="I22" i="8"/>
  <c r="F22" i="8"/>
  <c r="G22" i="8" s="1"/>
  <c r="I20" i="8"/>
  <c r="F20" i="8"/>
  <c r="G20" i="8" s="1"/>
  <c r="I17" i="8"/>
  <c r="F17" i="8"/>
  <c r="G17" i="8" s="1"/>
  <c r="I3" i="8"/>
  <c r="F3" i="8"/>
  <c r="I9" i="8"/>
  <c r="F9" i="8"/>
  <c r="G9" i="8" s="1"/>
  <c r="I12" i="8"/>
  <c r="F12" i="8"/>
  <c r="G12" i="8" s="1"/>
  <c r="J12" i="8" s="1"/>
  <c r="I4" i="8"/>
  <c r="F4" i="8"/>
  <c r="G4" i="8" s="1"/>
  <c r="I7" i="8"/>
  <c r="F7" i="8"/>
  <c r="I10" i="8"/>
  <c r="F10" i="8"/>
  <c r="G10" i="8" s="1"/>
  <c r="I8" i="8"/>
  <c r="F8" i="8"/>
  <c r="G8" i="8" s="1"/>
  <c r="I14" i="8"/>
  <c r="F14" i="8"/>
  <c r="G14" i="8" s="1"/>
  <c r="I6" i="8"/>
  <c r="F6" i="8"/>
  <c r="G6" i="8" s="1"/>
  <c r="I13" i="8"/>
  <c r="F13" i="8"/>
  <c r="G13" i="8" s="1"/>
  <c r="I5" i="8"/>
  <c r="F5" i="8"/>
  <c r="G5" i="8" s="1"/>
  <c r="J5" i="8" s="1"/>
  <c r="I16" i="3"/>
  <c r="I21" i="3"/>
  <c r="I19" i="3"/>
  <c r="I23" i="3"/>
  <c r="I27" i="3"/>
  <c r="I28" i="3"/>
  <c r="I25" i="3"/>
  <c r="I14" i="3"/>
  <c r="I20" i="3"/>
  <c r="I18" i="3"/>
  <c r="I15" i="3"/>
  <c r="I24" i="3"/>
  <c r="I26" i="3"/>
  <c r="I17" i="3"/>
  <c r="I22" i="3"/>
  <c r="F16" i="3"/>
  <c r="G16" i="3" s="1"/>
  <c r="F21" i="3"/>
  <c r="G21" i="3" s="1"/>
  <c r="F19" i="3"/>
  <c r="G19" i="3" s="1"/>
  <c r="F23" i="3"/>
  <c r="G23" i="3" s="1"/>
  <c r="F27" i="3"/>
  <c r="G27" i="3" s="1"/>
  <c r="F28" i="3"/>
  <c r="G28" i="3" s="1"/>
  <c r="F25" i="3"/>
  <c r="G25" i="3" s="1"/>
  <c r="F14" i="3"/>
  <c r="G14" i="3" s="1"/>
  <c r="J14" i="3" s="1"/>
  <c r="F20" i="3"/>
  <c r="G20" i="3" s="1"/>
  <c r="F18" i="3"/>
  <c r="G18" i="3" s="1"/>
  <c r="F15" i="3"/>
  <c r="G15" i="3" s="1"/>
  <c r="F24" i="3"/>
  <c r="G24" i="3" s="1"/>
  <c r="F26" i="3"/>
  <c r="G26" i="3" s="1"/>
  <c r="F17" i="3"/>
  <c r="G17" i="3" s="1"/>
  <c r="J17" i="3" s="1"/>
  <c r="F22" i="3"/>
  <c r="G22" i="3" s="1"/>
  <c r="I2" i="3"/>
  <c r="I5" i="3"/>
  <c r="I4" i="3"/>
  <c r="I7" i="3"/>
  <c r="I6" i="3"/>
  <c r="I8" i="3"/>
  <c r="I12" i="3"/>
  <c r="I9" i="3"/>
  <c r="I10" i="3"/>
  <c r="I11" i="3"/>
  <c r="I3" i="3"/>
  <c r="F2" i="3"/>
  <c r="G2" i="3" s="1"/>
  <c r="F5" i="3"/>
  <c r="G5" i="3" s="1"/>
  <c r="F4" i="3"/>
  <c r="G4" i="3" s="1"/>
  <c r="F7" i="3"/>
  <c r="G7" i="3" s="1"/>
  <c r="J7" i="3" s="1"/>
  <c r="F6" i="3"/>
  <c r="G6" i="3" s="1"/>
  <c r="J6" i="3" s="1"/>
  <c r="F8" i="3"/>
  <c r="F12" i="3"/>
  <c r="F9" i="3"/>
  <c r="G9" i="3" s="1"/>
  <c r="F10" i="3"/>
  <c r="G10" i="3" s="1"/>
  <c r="J10" i="3" s="1"/>
  <c r="F11" i="3"/>
  <c r="G11" i="3" s="1"/>
  <c r="F3" i="3"/>
  <c r="G3" i="3" s="1"/>
  <c r="J3" i="3" s="1"/>
  <c r="J14" i="8" l="1"/>
  <c r="J8" i="8"/>
  <c r="J6" i="8"/>
  <c r="J13" i="8"/>
  <c r="J9" i="8"/>
  <c r="J4" i="8"/>
  <c r="J25" i="3"/>
  <c r="J22" i="3"/>
  <c r="J21" i="3"/>
  <c r="J26" i="3"/>
  <c r="J24" i="3"/>
  <c r="J18" i="3"/>
  <c r="J15" i="3"/>
  <c r="J27" i="3"/>
  <c r="J20" i="3"/>
  <c r="J16" i="3"/>
  <c r="J28" i="3"/>
  <c r="J23" i="3"/>
  <c r="J19" i="3"/>
</calcChain>
</file>

<file path=xl/sharedStrings.xml><?xml version="1.0" encoding="utf-8"?>
<sst xmlns="http://schemas.openxmlformats.org/spreadsheetml/2006/main" count="238" uniqueCount="90">
  <si>
    <t>Novotný</t>
  </si>
  <si>
    <t>Kryštof</t>
  </si>
  <si>
    <t>H14</t>
  </si>
  <si>
    <t>Kvášovský</t>
  </si>
  <si>
    <t>Filip</t>
  </si>
  <si>
    <t>Pouchlý</t>
  </si>
  <si>
    <t>Matěj</t>
  </si>
  <si>
    <t>Šimek</t>
  </si>
  <si>
    <t>Vojtěch</t>
  </si>
  <si>
    <t>Hrušová</t>
  </si>
  <si>
    <t>Lucie</t>
  </si>
  <si>
    <t>D14</t>
  </si>
  <si>
    <t>Hepnerová</t>
  </si>
  <si>
    <t>Tereza</t>
  </si>
  <si>
    <t>D12</t>
  </si>
  <si>
    <t>Málková</t>
  </si>
  <si>
    <t>Karolína</t>
  </si>
  <si>
    <t>Fiala</t>
  </si>
  <si>
    <t>Matyáš</t>
  </si>
  <si>
    <t>H12</t>
  </si>
  <si>
    <t>Macháčková</t>
  </si>
  <si>
    <t>Macháček</t>
  </si>
  <si>
    <t>Jakub</t>
  </si>
  <si>
    <t>Korbelová</t>
  </si>
  <si>
    <t>Eliška</t>
  </si>
  <si>
    <t>Jedličková</t>
  </si>
  <si>
    <t>Jelínek</t>
  </si>
  <si>
    <t>František</t>
  </si>
  <si>
    <t>Kunart</t>
  </si>
  <si>
    <t>Lukáš</t>
  </si>
  <si>
    <t>Salabová</t>
  </si>
  <si>
    <t>Pavlína</t>
  </si>
  <si>
    <t>Horáková</t>
  </si>
  <si>
    <t>Anna Marie</t>
  </si>
  <si>
    <t>Zvěřinová</t>
  </si>
  <si>
    <t>Nina</t>
  </si>
  <si>
    <t>Munzarová</t>
  </si>
  <si>
    <t>Monika</t>
  </si>
  <si>
    <t>Kroupa</t>
  </si>
  <si>
    <t xml:space="preserve">Šolcová </t>
  </si>
  <si>
    <t>Elsa</t>
  </si>
  <si>
    <t>Kutlvašr</t>
  </si>
  <si>
    <t>Vladimír</t>
  </si>
  <si>
    <t>Hančová</t>
  </si>
  <si>
    <t>Vrbatová</t>
  </si>
  <si>
    <t>Barbora</t>
  </si>
  <si>
    <t>Fenclová</t>
  </si>
  <si>
    <t>Hana</t>
  </si>
  <si>
    <t>Kadaně</t>
  </si>
  <si>
    <t>Mayer</t>
  </si>
  <si>
    <t>Antonín</t>
  </si>
  <si>
    <t>Vít</t>
  </si>
  <si>
    <t xml:space="preserve">Vošvrda </t>
  </si>
  <si>
    <t xml:space="preserve">Václav </t>
  </si>
  <si>
    <t>Jakubská</t>
  </si>
  <si>
    <t>Jakubský</t>
  </si>
  <si>
    <t>David</t>
  </si>
  <si>
    <t>Čihák</t>
  </si>
  <si>
    <t>Besedová</t>
  </si>
  <si>
    <t>Sochor</t>
  </si>
  <si>
    <t>Sochorová</t>
  </si>
  <si>
    <t>Kristýna</t>
  </si>
  <si>
    <t>Pompach</t>
  </si>
  <si>
    <t>Tobiáš</t>
  </si>
  <si>
    <t>Hrdinka</t>
  </si>
  <si>
    <t>Josef</t>
  </si>
  <si>
    <t>Jan</t>
  </si>
  <si>
    <t>Lepšová</t>
  </si>
  <si>
    <t>Julie</t>
  </si>
  <si>
    <t>Klabzuba</t>
  </si>
  <si>
    <t>Kopecký</t>
  </si>
  <si>
    <t>Kopecká</t>
  </si>
  <si>
    <t xml:space="preserve">Kušičková </t>
  </si>
  <si>
    <t xml:space="preserve">Chotěnovská </t>
  </si>
  <si>
    <t>Nela</t>
  </si>
  <si>
    <t>Posolda</t>
  </si>
  <si>
    <t>Šafář</t>
  </si>
  <si>
    <t>Čečka</t>
  </si>
  <si>
    <t>čas</t>
  </si>
  <si>
    <t>dosah</t>
  </si>
  <si>
    <t>chyb</t>
  </si>
  <si>
    <t>výsledek</t>
  </si>
  <si>
    <t>pod par</t>
  </si>
  <si>
    <t>penal1</t>
  </si>
  <si>
    <t>penal2</t>
  </si>
  <si>
    <t>bez kontrol</t>
  </si>
  <si>
    <t>překreslovala nejdřív jen kontroly</t>
  </si>
  <si>
    <t>jel od cíle</t>
  </si>
  <si>
    <t>čas plus</t>
  </si>
  <si>
    <t>Překreslování linie - testování žactvo VČO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</si>
</sst>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8" x14ac:knownFonts="1">
    <font>
      <sz val="10"/>
      <color rgb="FF000000"/>
      <name val="Arial"/>
      <scheme val="minor"/>
    </font>
    <font>
      <sz val="11"/>
      <color rgb="FF000000"/>
      <name val="Arial"/>
      <family val="2"/>
      <charset val="238"/>
      <scheme val="minor"/>
    </font>
    <font>
      <sz val="12"/>
      <color rgb="FF000000"/>
      <name val="Arial"/>
      <family val="2"/>
      <charset val="238"/>
      <scheme val="minor"/>
    </font>
    <font>
      <sz val="12"/>
      <color theme="1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sz val="18"/>
      <color rgb="FF000000"/>
      <name val="Arial"/>
      <family val="2"/>
      <charset val="238"/>
      <scheme val="minor"/>
    </font>
    <font>
      <sz val="9"/>
      <color theme="1"/>
      <name val="Arial"/>
      <family val="2"/>
      <charset val="238"/>
      <scheme val="minor"/>
    </font>
    <font>
      <sz val="9"/>
      <color rgb="FF000000"/>
      <name val="Arial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165" fontId="2" fillId="6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6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165" fontId="7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165" fontId="7" fillId="4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L20" sqref="L20"/>
    </sheetView>
  </sheetViews>
  <sheetFormatPr defaultRowHeight="13.2" x14ac:dyDescent="0.25"/>
  <cols>
    <col min="1" max="1" width="4.5546875" customWidth="1"/>
    <col min="2" max="3" width="10" customWidth="1"/>
    <col min="4" max="4" width="6.33203125" customWidth="1"/>
    <col min="5" max="5" width="4.88671875" customWidth="1"/>
  </cols>
  <sheetData>
    <row r="1" spans="1:8" s="21" customFormat="1" ht="13.8" x14ac:dyDescent="0.25">
      <c r="A1" s="2" t="s">
        <v>89</v>
      </c>
      <c r="B1" s="2"/>
      <c r="C1" s="2"/>
      <c r="D1" s="2"/>
      <c r="E1" s="2"/>
      <c r="F1" s="2"/>
      <c r="G1" s="2"/>
      <c r="H1" s="2"/>
    </row>
    <row r="2" spans="1:8" s="21" customFormat="1" ht="11.4" x14ac:dyDescent="0.2"/>
    <row r="3" spans="1:8" s="21" customFormat="1" ht="11.4" x14ac:dyDescent="0.2">
      <c r="A3" s="21">
        <v>1</v>
      </c>
      <c r="B3" s="22" t="s">
        <v>41</v>
      </c>
      <c r="C3" s="22" t="s">
        <v>42</v>
      </c>
      <c r="D3" s="23">
        <v>1.5</v>
      </c>
      <c r="E3" s="21">
        <v>26</v>
      </c>
      <c r="F3" s="22" t="s">
        <v>28</v>
      </c>
      <c r="G3" s="22" t="s">
        <v>29</v>
      </c>
      <c r="H3" s="23">
        <v>9.9</v>
      </c>
    </row>
    <row r="4" spans="1:8" s="21" customFormat="1" ht="11.4" x14ac:dyDescent="0.2">
      <c r="A4" s="21">
        <v>2</v>
      </c>
      <c r="B4" s="22" t="s">
        <v>0</v>
      </c>
      <c r="C4" s="22" t="s">
        <v>51</v>
      </c>
      <c r="D4" s="23">
        <v>1.800000000000002</v>
      </c>
      <c r="E4" s="21">
        <v>27</v>
      </c>
      <c r="F4" s="22" t="s">
        <v>59</v>
      </c>
      <c r="G4" s="31" t="s">
        <v>22</v>
      </c>
      <c r="H4" s="23">
        <v>9.9</v>
      </c>
    </row>
    <row r="5" spans="1:8" s="21" customFormat="1" ht="11.4" x14ac:dyDescent="0.2">
      <c r="A5" s="21">
        <v>3</v>
      </c>
      <c r="B5" s="22" t="s">
        <v>57</v>
      </c>
      <c r="C5" s="22" t="s">
        <v>22</v>
      </c>
      <c r="D5" s="23">
        <v>3.7000000000000015</v>
      </c>
      <c r="E5" s="21">
        <v>28</v>
      </c>
      <c r="F5" s="24" t="s">
        <v>12</v>
      </c>
      <c r="G5" s="25" t="s">
        <v>13</v>
      </c>
      <c r="H5" s="26">
        <v>9.9</v>
      </c>
    </row>
    <row r="6" spans="1:8" s="21" customFormat="1" ht="11.4" x14ac:dyDescent="0.2">
      <c r="A6" s="21">
        <v>4</v>
      </c>
      <c r="B6" s="22" t="s">
        <v>7</v>
      </c>
      <c r="C6" s="22" t="s">
        <v>8</v>
      </c>
      <c r="D6" s="23">
        <v>4.0999999999999996</v>
      </c>
      <c r="E6" s="21">
        <v>29</v>
      </c>
      <c r="F6" s="19" t="s">
        <v>67</v>
      </c>
      <c r="G6" s="30" t="s">
        <v>10</v>
      </c>
      <c r="H6" s="20">
        <v>10.200000000000001</v>
      </c>
    </row>
    <row r="7" spans="1:8" s="21" customFormat="1" ht="11.4" x14ac:dyDescent="0.2">
      <c r="A7" s="21">
        <v>5</v>
      </c>
      <c r="B7" s="19" t="s">
        <v>9</v>
      </c>
      <c r="C7" s="19" t="s">
        <v>10</v>
      </c>
      <c r="D7" s="20">
        <v>5.8500000000000005</v>
      </c>
      <c r="E7" s="21">
        <v>30</v>
      </c>
      <c r="F7" s="24" t="s">
        <v>32</v>
      </c>
      <c r="G7" s="25" t="s">
        <v>24</v>
      </c>
      <c r="H7" s="26">
        <v>10.350000000000001</v>
      </c>
    </row>
    <row r="8" spans="1:8" s="21" customFormat="1" ht="11.4" x14ac:dyDescent="0.2">
      <c r="A8" s="21">
        <v>6</v>
      </c>
      <c r="B8" s="22" t="s">
        <v>0</v>
      </c>
      <c r="C8" s="22" t="s">
        <v>1</v>
      </c>
      <c r="D8" s="23">
        <v>6.3000000000000007</v>
      </c>
      <c r="E8" s="21">
        <v>31</v>
      </c>
      <c r="F8" s="22" t="s">
        <v>70</v>
      </c>
      <c r="G8" s="31" t="s">
        <v>6</v>
      </c>
      <c r="H8" s="23">
        <v>10.5</v>
      </c>
    </row>
    <row r="9" spans="1:8" s="21" customFormat="1" ht="11.4" x14ac:dyDescent="0.2">
      <c r="A9" s="21">
        <v>7</v>
      </c>
      <c r="B9" s="19" t="s">
        <v>30</v>
      </c>
      <c r="C9" s="19" t="s">
        <v>31</v>
      </c>
      <c r="D9" s="20">
        <v>6.45</v>
      </c>
      <c r="E9" s="21">
        <v>32</v>
      </c>
      <c r="F9" s="22" t="s">
        <v>38</v>
      </c>
      <c r="G9" s="31" t="s">
        <v>18</v>
      </c>
      <c r="H9" s="23">
        <v>10.8</v>
      </c>
    </row>
    <row r="10" spans="1:8" s="21" customFormat="1" ht="11.4" x14ac:dyDescent="0.2">
      <c r="A10" s="21">
        <v>8</v>
      </c>
      <c r="B10" s="19" t="s">
        <v>44</v>
      </c>
      <c r="C10" s="19" t="s">
        <v>45</v>
      </c>
      <c r="D10" s="20">
        <v>6.9000000000000012</v>
      </c>
      <c r="E10" s="21">
        <v>33</v>
      </c>
      <c r="F10" s="19" t="s">
        <v>25</v>
      </c>
      <c r="G10" s="30" t="s">
        <v>10</v>
      </c>
      <c r="H10" s="20">
        <v>11.100000000000001</v>
      </c>
    </row>
    <row r="11" spans="1:8" s="21" customFormat="1" ht="11.4" x14ac:dyDescent="0.2">
      <c r="A11" s="21">
        <v>9</v>
      </c>
      <c r="B11" s="19" t="s">
        <v>43</v>
      </c>
      <c r="C11" s="19" t="s">
        <v>16</v>
      </c>
      <c r="D11" s="20">
        <v>7.3500000000000005</v>
      </c>
      <c r="E11" s="21">
        <v>34</v>
      </c>
      <c r="F11" s="27" t="s">
        <v>75</v>
      </c>
      <c r="G11" s="28" t="s">
        <v>29</v>
      </c>
      <c r="H11" s="29">
        <v>11.100000000000001</v>
      </c>
    </row>
    <row r="12" spans="1:8" s="21" customFormat="1" ht="11.4" x14ac:dyDescent="0.2">
      <c r="A12" s="21">
        <v>10</v>
      </c>
      <c r="B12" s="19" t="s">
        <v>60</v>
      </c>
      <c r="C12" s="19" t="s">
        <v>61</v>
      </c>
      <c r="D12" s="20">
        <v>7.8000000000000007</v>
      </c>
      <c r="E12" s="21">
        <v>35</v>
      </c>
      <c r="F12" s="24" t="s">
        <v>23</v>
      </c>
      <c r="G12" s="25" t="s">
        <v>24</v>
      </c>
      <c r="H12" s="26">
        <v>11.55</v>
      </c>
    </row>
    <row r="13" spans="1:8" s="21" customFormat="1" ht="11.4" x14ac:dyDescent="0.2">
      <c r="A13" s="21">
        <v>11</v>
      </c>
      <c r="B13" s="22" t="s">
        <v>26</v>
      </c>
      <c r="C13" s="22" t="s">
        <v>27</v>
      </c>
      <c r="D13" s="23">
        <v>7.9500000000000011</v>
      </c>
      <c r="E13" s="21">
        <v>36</v>
      </c>
      <c r="F13" s="27" t="s">
        <v>69</v>
      </c>
      <c r="G13" s="28" t="s">
        <v>66</v>
      </c>
      <c r="H13" s="29">
        <v>11.700000000000001</v>
      </c>
    </row>
    <row r="14" spans="1:8" s="21" customFormat="1" ht="11.4" x14ac:dyDescent="0.2">
      <c r="A14" s="21">
        <v>12</v>
      </c>
      <c r="B14" s="19" t="s">
        <v>46</v>
      </c>
      <c r="C14" s="19" t="s">
        <v>47</v>
      </c>
      <c r="D14" s="20">
        <v>8.1000000000000014</v>
      </c>
      <c r="E14" s="21">
        <v>37</v>
      </c>
      <c r="F14" s="24" t="s">
        <v>54</v>
      </c>
      <c r="G14" s="25" t="s">
        <v>10</v>
      </c>
      <c r="H14" s="26">
        <v>12</v>
      </c>
    </row>
    <row r="15" spans="1:8" s="21" customFormat="1" ht="11.4" x14ac:dyDescent="0.2">
      <c r="A15" s="21">
        <v>13</v>
      </c>
      <c r="B15" s="22" t="s">
        <v>3</v>
      </c>
      <c r="C15" s="22" t="s">
        <v>4</v>
      </c>
      <c r="D15" s="23">
        <v>8.25</v>
      </c>
      <c r="E15" s="21">
        <v>38</v>
      </c>
      <c r="F15" s="27" t="s">
        <v>17</v>
      </c>
      <c r="G15" s="28" t="s">
        <v>18</v>
      </c>
      <c r="H15" s="29">
        <v>12</v>
      </c>
    </row>
    <row r="16" spans="1:8" s="21" customFormat="1" ht="11.4" x14ac:dyDescent="0.2">
      <c r="A16" s="21">
        <v>14</v>
      </c>
      <c r="B16" s="24" t="s">
        <v>39</v>
      </c>
      <c r="C16" s="24" t="s">
        <v>40</v>
      </c>
      <c r="D16" s="26">
        <v>8.25</v>
      </c>
      <c r="E16" s="21">
        <v>39</v>
      </c>
      <c r="F16" s="24" t="s">
        <v>67</v>
      </c>
      <c r="G16" s="25" t="s">
        <v>68</v>
      </c>
      <c r="H16" s="26">
        <v>12.600000000000001</v>
      </c>
    </row>
    <row r="17" spans="1:8" s="21" customFormat="1" ht="11.4" x14ac:dyDescent="0.2">
      <c r="A17" s="21">
        <v>15</v>
      </c>
      <c r="B17" s="19" t="s">
        <v>58</v>
      </c>
      <c r="C17" s="19" t="s">
        <v>45</v>
      </c>
      <c r="D17" s="20">
        <v>8.5500000000000007</v>
      </c>
      <c r="E17" s="21">
        <v>40</v>
      </c>
      <c r="F17" s="27" t="s">
        <v>52</v>
      </c>
      <c r="G17" s="28" t="s">
        <v>53</v>
      </c>
      <c r="H17" s="29">
        <v>12.600000000000001</v>
      </c>
    </row>
    <row r="18" spans="1:8" s="21" customFormat="1" ht="11.4" x14ac:dyDescent="0.2">
      <c r="A18" s="21">
        <v>16</v>
      </c>
      <c r="B18" s="22" t="s">
        <v>55</v>
      </c>
      <c r="C18" s="22" t="s">
        <v>56</v>
      </c>
      <c r="D18" s="23">
        <v>8.5500000000000007</v>
      </c>
      <c r="E18" s="21">
        <v>41</v>
      </c>
      <c r="F18" s="24" t="s">
        <v>71</v>
      </c>
      <c r="G18" s="25" t="s">
        <v>24</v>
      </c>
      <c r="H18" s="26">
        <v>13.35</v>
      </c>
    </row>
    <row r="19" spans="1:8" s="21" customFormat="1" ht="11.4" x14ac:dyDescent="0.2">
      <c r="A19" s="21">
        <v>17</v>
      </c>
      <c r="B19" s="22" t="s">
        <v>77</v>
      </c>
      <c r="C19" s="22" t="s">
        <v>6</v>
      </c>
      <c r="D19" s="23">
        <v>8.7000000000000011</v>
      </c>
      <c r="E19" s="21">
        <v>42</v>
      </c>
      <c r="F19" s="24" t="s">
        <v>34</v>
      </c>
      <c r="G19" s="25" t="s">
        <v>35</v>
      </c>
      <c r="H19" s="26">
        <v>13.8</v>
      </c>
    </row>
    <row r="20" spans="1:8" s="21" customFormat="1" ht="11.4" x14ac:dyDescent="0.2">
      <c r="A20" s="21">
        <v>18</v>
      </c>
      <c r="B20" s="24" t="s">
        <v>20</v>
      </c>
      <c r="C20" s="24" t="s">
        <v>10</v>
      </c>
      <c r="D20" s="26">
        <v>8.85</v>
      </c>
      <c r="E20" s="21">
        <v>43</v>
      </c>
      <c r="F20" s="27" t="s">
        <v>64</v>
      </c>
      <c r="G20" s="28" t="s">
        <v>65</v>
      </c>
      <c r="H20" s="29">
        <v>16.649999999999999</v>
      </c>
    </row>
    <row r="21" spans="1:8" s="21" customFormat="1" ht="11.4" x14ac:dyDescent="0.2">
      <c r="A21" s="21">
        <v>19</v>
      </c>
      <c r="B21" s="24" t="s">
        <v>23</v>
      </c>
      <c r="C21" s="24" t="s">
        <v>13</v>
      </c>
      <c r="D21" s="26">
        <v>9.15</v>
      </c>
      <c r="E21" s="21">
        <v>44</v>
      </c>
      <c r="F21" s="24" t="s">
        <v>72</v>
      </c>
      <c r="G21" s="25" t="s">
        <v>10</v>
      </c>
      <c r="H21" s="26">
        <v>18.150000000000002</v>
      </c>
    </row>
    <row r="22" spans="1:8" s="21" customFormat="1" ht="11.4" x14ac:dyDescent="0.2">
      <c r="A22" s="21">
        <v>20</v>
      </c>
      <c r="B22" s="27" t="s">
        <v>76</v>
      </c>
      <c r="C22" s="27" t="s">
        <v>22</v>
      </c>
      <c r="D22" s="29">
        <v>9.15</v>
      </c>
      <c r="E22" s="21">
        <v>45</v>
      </c>
      <c r="F22" s="27" t="s">
        <v>21</v>
      </c>
      <c r="G22" s="28" t="s">
        <v>22</v>
      </c>
      <c r="H22" s="29">
        <v>18.600000000000001</v>
      </c>
    </row>
    <row r="23" spans="1:8" s="21" customFormat="1" ht="11.4" x14ac:dyDescent="0.2">
      <c r="A23" s="21">
        <v>21</v>
      </c>
      <c r="B23" s="22" t="s">
        <v>48</v>
      </c>
      <c r="C23" s="22" t="s">
        <v>6</v>
      </c>
      <c r="D23" s="23">
        <v>9.4500000000000011</v>
      </c>
      <c r="E23" s="21">
        <v>46</v>
      </c>
      <c r="F23" s="27" t="s">
        <v>49</v>
      </c>
      <c r="G23" s="28" t="s">
        <v>50</v>
      </c>
      <c r="H23" s="29">
        <v>18.600000000000001</v>
      </c>
    </row>
    <row r="24" spans="1:8" s="21" customFormat="1" ht="11.4" x14ac:dyDescent="0.2">
      <c r="A24" s="21">
        <v>22</v>
      </c>
      <c r="B24" s="19" t="s">
        <v>36</v>
      </c>
      <c r="C24" s="19" t="s">
        <v>37</v>
      </c>
      <c r="D24" s="20">
        <v>9.6</v>
      </c>
      <c r="E24" s="21">
        <v>47</v>
      </c>
      <c r="F24" s="24" t="s">
        <v>32</v>
      </c>
      <c r="G24" s="25" t="s">
        <v>33</v>
      </c>
      <c r="H24" s="26">
        <v>19.5</v>
      </c>
    </row>
    <row r="25" spans="1:8" s="21" customFormat="1" ht="11.4" x14ac:dyDescent="0.2">
      <c r="A25" s="21">
        <v>23</v>
      </c>
      <c r="B25" s="22" t="s">
        <v>5</v>
      </c>
      <c r="C25" s="22" t="s">
        <v>6</v>
      </c>
      <c r="D25" s="23">
        <v>9.6000000000000014</v>
      </c>
      <c r="E25" s="21">
        <v>48</v>
      </c>
      <c r="F25" s="24" t="s">
        <v>73</v>
      </c>
      <c r="G25" s="25" t="s">
        <v>74</v>
      </c>
      <c r="H25" s="26">
        <v>22.65</v>
      </c>
    </row>
    <row r="26" spans="1:8" s="21" customFormat="1" ht="11.4" x14ac:dyDescent="0.2">
      <c r="A26" s="21">
        <v>24</v>
      </c>
      <c r="B26" s="19" t="s">
        <v>15</v>
      </c>
      <c r="C26" s="19" t="s">
        <v>16</v>
      </c>
      <c r="D26" s="20">
        <v>9.75</v>
      </c>
      <c r="E26" s="21">
        <v>49</v>
      </c>
      <c r="F26" s="27" t="s">
        <v>62</v>
      </c>
      <c r="G26" s="28" t="s">
        <v>63</v>
      </c>
      <c r="H26" s="29">
        <v>22.8</v>
      </c>
    </row>
    <row r="27" spans="1:8" s="21" customFormat="1" ht="11.4" x14ac:dyDescent="0.2">
      <c r="A27" s="21">
        <v>25</v>
      </c>
      <c r="B27" s="27" t="s">
        <v>57</v>
      </c>
      <c r="C27" s="27" t="s">
        <v>6</v>
      </c>
      <c r="D27" s="29">
        <v>9.8999999999999986</v>
      </c>
    </row>
    <row r="28" spans="1:8" s="21" customFormat="1" ht="11.4" x14ac:dyDescent="0.2"/>
    <row r="29" spans="1:8" s="21" customFormat="1" ht="11.4" x14ac:dyDescent="0.2"/>
    <row r="30" spans="1:8" s="21" customFormat="1" ht="11.4" x14ac:dyDescent="0.2"/>
    <row r="31" spans="1:8" s="21" customFormat="1" ht="11.4" x14ac:dyDescent="0.2"/>
    <row r="32" spans="1:8" s="21" customFormat="1" ht="11.4" x14ac:dyDescent="0.2"/>
    <row r="33" s="21" customFormat="1" ht="11.4" x14ac:dyDescent="0.2"/>
    <row r="34" s="21" customFormat="1" ht="11.4" x14ac:dyDescent="0.2"/>
    <row r="35" s="21" customFormat="1" ht="11.4" x14ac:dyDescent="0.2"/>
    <row r="36" s="21" customFormat="1" ht="11.4" x14ac:dyDescent="0.2"/>
    <row r="37" s="21" customFormat="1" ht="11.4" x14ac:dyDescent="0.2"/>
    <row r="38" s="21" customFormat="1" ht="11.4" x14ac:dyDescent="0.2"/>
    <row r="39" s="21" customFormat="1" ht="11.4" x14ac:dyDescent="0.2"/>
    <row r="40" s="21" customFormat="1" ht="11.4" x14ac:dyDescent="0.2"/>
    <row r="41" s="21" customFormat="1" ht="11.4" x14ac:dyDescent="0.2"/>
    <row r="42" s="21" customFormat="1" ht="11.4" x14ac:dyDescent="0.2"/>
    <row r="43" s="21" customFormat="1" ht="11.4" x14ac:dyDescent="0.2"/>
    <row r="44" s="21" customFormat="1" ht="11.4" x14ac:dyDescent="0.2"/>
    <row r="45" s="21" customFormat="1" ht="11.4" x14ac:dyDescent="0.2"/>
    <row r="46" s="21" customFormat="1" ht="11.4" x14ac:dyDescent="0.2"/>
    <row r="47" s="21" customFormat="1" ht="11.4" x14ac:dyDescent="0.2"/>
    <row r="48" s="21" customFormat="1" ht="11.4" x14ac:dyDescent="0.2"/>
    <row r="49" s="21" customFormat="1" ht="11.4" x14ac:dyDescent="0.2"/>
  </sheetData>
  <mergeCells count="1">
    <mergeCell ref="A1:H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58" zoomScaleNormal="58" workbookViewId="0">
      <selection activeCell="B34" sqref="B34"/>
    </sheetView>
  </sheetViews>
  <sheetFormatPr defaultRowHeight="13.2" x14ac:dyDescent="0.25"/>
  <cols>
    <col min="1" max="2" width="14.77734375" customWidth="1"/>
    <col min="3" max="10" width="11.44140625" style="1" customWidth="1"/>
    <col min="11" max="11" width="40.88671875" style="7" customWidth="1"/>
    <col min="12" max="12" width="10.21875" customWidth="1"/>
  </cols>
  <sheetData>
    <row r="1" spans="1:11" s="4" customFormat="1" ht="25.8" customHeight="1" x14ac:dyDescent="0.25">
      <c r="A1" s="36" t="s">
        <v>11</v>
      </c>
      <c r="B1" s="36"/>
      <c r="C1" s="13" t="s">
        <v>78</v>
      </c>
      <c r="D1" s="13" t="s">
        <v>88</v>
      </c>
      <c r="E1" s="13" t="s">
        <v>79</v>
      </c>
      <c r="F1" s="13" t="s">
        <v>82</v>
      </c>
      <c r="G1" s="13" t="s">
        <v>83</v>
      </c>
      <c r="H1" s="13" t="s">
        <v>80</v>
      </c>
      <c r="I1" s="13" t="s">
        <v>84</v>
      </c>
      <c r="J1" s="13" t="s">
        <v>81</v>
      </c>
      <c r="K1" s="14"/>
    </row>
    <row r="2" spans="1:11" s="3" customFormat="1" ht="18.600000000000001" customHeight="1" x14ac:dyDescent="0.25">
      <c r="A2" s="5" t="s">
        <v>9</v>
      </c>
      <c r="B2" s="5" t="s">
        <v>10</v>
      </c>
      <c r="C2" s="8">
        <v>20</v>
      </c>
      <c r="D2" s="8">
        <f>C2-18.2</f>
        <v>1.8000000000000007</v>
      </c>
      <c r="E2" s="9">
        <v>106</v>
      </c>
      <c r="F2" s="9">
        <f>123-E2</f>
        <v>17</v>
      </c>
      <c r="G2" s="9">
        <f>F2*0.15</f>
        <v>2.5499999999999998</v>
      </c>
      <c r="H2" s="9">
        <v>5</v>
      </c>
      <c r="I2" s="9">
        <f>H2*0.3</f>
        <v>1.5</v>
      </c>
      <c r="J2" s="12">
        <f>D2+G2+I2</f>
        <v>5.8500000000000005</v>
      </c>
      <c r="K2" s="10"/>
    </row>
    <row r="3" spans="1:11" s="3" customFormat="1" ht="18.600000000000001" customHeight="1" x14ac:dyDescent="0.25">
      <c r="A3" s="5" t="s">
        <v>30</v>
      </c>
      <c r="B3" s="5" t="s">
        <v>31</v>
      </c>
      <c r="C3" s="8">
        <v>20</v>
      </c>
      <c r="D3" s="8">
        <f>C3-18.2</f>
        <v>1.8000000000000007</v>
      </c>
      <c r="E3" s="9">
        <v>116</v>
      </c>
      <c r="F3" s="9">
        <f>123-E3</f>
        <v>7</v>
      </c>
      <c r="G3" s="9">
        <f>F3*0.15</f>
        <v>1.05</v>
      </c>
      <c r="H3" s="9">
        <v>12</v>
      </c>
      <c r="I3" s="9">
        <f>H3*0.3</f>
        <v>3.5999999999999996</v>
      </c>
      <c r="J3" s="12">
        <f>D3+G3+I3</f>
        <v>6.45</v>
      </c>
      <c r="K3" s="10"/>
    </row>
    <row r="4" spans="1:11" s="3" customFormat="1" ht="18.600000000000001" customHeight="1" x14ac:dyDescent="0.25">
      <c r="A4" s="5" t="s">
        <v>44</v>
      </c>
      <c r="B4" s="5" t="s">
        <v>45</v>
      </c>
      <c r="C4" s="8">
        <v>20</v>
      </c>
      <c r="D4" s="8">
        <f>C4-18.2</f>
        <v>1.8000000000000007</v>
      </c>
      <c r="E4" s="9">
        <v>97</v>
      </c>
      <c r="F4" s="9">
        <f>123-E4</f>
        <v>26</v>
      </c>
      <c r="G4" s="9">
        <f>F4*0.15</f>
        <v>3.9</v>
      </c>
      <c r="H4" s="9">
        <v>4</v>
      </c>
      <c r="I4" s="9">
        <f>H4*0.3</f>
        <v>1.2</v>
      </c>
      <c r="J4" s="12">
        <f>D4+G4+I4</f>
        <v>6.9000000000000012</v>
      </c>
      <c r="K4" s="10"/>
    </row>
    <row r="5" spans="1:11" s="3" customFormat="1" ht="18.600000000000001" customHeight="1" x14ac:dyDescent="0.25">
      <c r="A5" s="5" t="s">
        <v>43</v>
      </c>
      <c r="B5" s="5" t="s">
        <v>16</v>
      </c>
      <c r="C5" s="8">
        <v>20</v>
      </c>
      <c r="D5" s="8">
        <f>C5-18.2</f>
        <v>1.8000000000000007</v>
      </c>
      <c r="E5" s="9">
        <v>106</v>
      </c>
      <c r="F5" s="9">
        <f>123-E5</f>
        <v>17</v>
      </c>
      <c r="G5" s="9">
        <f>F5*0.15</f>
        <v>2.5499999999999998</v>
      </c>
      <c r="H5" s="9">
        <v>10</v>
      </c>
      <c r="I5" s="9">
        <f>H5*0.3</f>
        <v>3</v>
      </c>
      <c r="J5" s="12">
        <f>D5+G5+I5</f>
        <v>7.3500000000000005</v>
      </c>
      <c r="K5" s="10"/>
    </row>
    <row r="6" spans="1:11" s="3" customFormat="1" ht="18.600000000000001" customHeight="1" x14ac:dyDescent="0.25">
      <c r="A6" s="5" t="s">
        <v>60</v>
      </c>
      <c r="B6" s="5" t="s">
        <v>61</v>
      </c>
      <c r="C6" s="8">
        <v>20</v>
      </c>
      <c r="D6" s="8">
        <f>C6-18.2</f>
        <v>1.8000000000000007</v>
      </c>
      <c r="E6" s="9">
        <v>89</v>
      </c>
      <c r="F6" s="9">
        <f>123-E6</f>
        <v>34</v>
      </c>
      <c r="G6" s="9">
        <f>F6*0.15</f>
        <v>5.0999999999999996</v>
      </c>
      <c r="H6" s="9">
        <v>3</v>
      </c>
      <c r="I6" s="9">
        <f>H6*0.3</f>
        <v>0.89999999999999991</v>
      </c>
      <c r="J6" s="12">
        <f>D6+G6+I6</f>
        <v>7.8000000000000007</v>
      </c>
      <c r="K6" s="10"/>
    </row>
    <row r="7" spans="1:11" s="3" customFormat="1" ht="18.600000000000001" customHeight="1" x14ac:dyDescent="0.25">
      <c r="A7" s="5" t="s">
        <v>46</v>
      </c>
      <c r="B7" s="5" t="s">
        <v>47</v>
      </c>
      <c r="C7" s="8">
        <v>20</v>
      </c>
      <c r="D7" s="8">
        <f>C7-18.2</f>
        <v>1.8000000000000007</v>
      </c>
      <c r="E7" s="9">
        <v>103</v>
      </c>
      <c r="F7" s="9">
        <f>123-E7</f>
        <v>20</v>
      </c>
      <c r="G7" s="9">
        <f>F7*0.15</f>
        <v>3</v>
      </c>
      <c r="H7" s="9">
        <v>11</v>
      </c>
      <c r="I7" s="9">
        <f>H7*0.3</f>
        <v>3.3</v>
      </c>
      <c r="J7" s="12">
        <f>D7+G7+I7</f>
        <v>8.1000000000000014</v>
      </c>
      <c r="K7" s="10"/>
    </row>
    <row r="8" spans="1:11" s="3" customFormat="1" ht="18.600000000000001" customHeight="1" x14ac:dyDescent="0.25">
      <c r="A8" s="5" t="s">
        <v>58</v>
      </c>
      <c r="B8" s="5" t="s">
        <v>45</v>
      </c>
      <c r="C8" s="8">
        <v>20</v>
      </c>
      <c r="D8" s="8">
        <f>C8-18.2</f>
        <v>1.8000000000000007</v>
      </c>
      <c r="E8" s="9">
        <v>88</v>
      </c>
      <c r="F8" s="9">
        <f>123-E8</f>
        <v>35</v>
      </c>
      <c r="G8" s="9">
        <f>F8*0.15</f>
        <v>5.25</v>
      </c>
      <c r="H8" s="9">
        <v>5</v>
      </c>
      <c r="I8" s="9">
        <f>H8*0.3</f>
        <v>1.5</v>
      </c>
      <c r="J8" s="12">
        <f>D8+G8+I8</f>
        <v>8.5500000000000007</v>
      </c>
      <c r="K8" s="10"/>
    </row>
    <row r="9" spans="1:11" s="3" customFormat="1" ht="18.600000000000001" customHeight="1" x14ac:dyDescent="0.25">
      <c r="A9" s="5" t="s">
        <v>36</v>
      </c>
      <c r="B9" s="5" t="s">
        <v>37</v>
      </c>
      <c r="C9" s="8">
        <v>20</v>
      </c>
      <c r="D9" s="8">
        <f>C9-18.2</f>
        <v>1.8000000000000007</v>
      </c>
      <c r="E9" s="9">
        <v>79</v>
      </c>
      <c r="F9" s="9">
        <f>123-E9</f>
        <v>44</v>
      </c>
      <c r="G9" s="9">
        <f>F9*0.15</f>
        <v>6.6</v>
      </c>
      <c r="H9" s="9">
        <v>4</v>
      </c>
      <c r="I9" s="9">
        <f>H9*0.3</f>
        <v>1.2</v>
      </c>
      <c r="J9" s="12">
        <f>D9+G9+I9</f>
        <v>9.6</v>
      </c>
      <c r="K9" s="10"/>
    </row>
    <row r="10" spans="1:11" s="3" customFormat="1" ht="18.600000000000001" customHeight="1" x14ac:dyDescent="0.25">
      <c r="A10" s="5" t="s">
        <v>15</v>
      </c>
      <c r="B10" s="5" t="s">
        <v>16</v>
      </c>
      <c r="C10" s="8">
        <v>20</v>
      </c>
      <c r="D10" s="8">
        <f>C10-18.2</f>
        <v>1.8000000000000007</v>
      </c>
      <c r="E10" s="9">
        <v>74</v>
      </c>
      <c r="F10" s="9">
        <f>123-E10</f>
        <v>49</v>
      </c>
      <c r="G10" s="9">
        <f>F10*0.15</f>
        <v>7.35</v>
      </c>
      <c r="H10" s="9">
        <v>2</v>
      </c>
      <c r="I10" s="9">
        <f>H10*0.3</f>
        <v>0.6</v>
      </c>
      <c r="J10" s="12">
        <f>D10+G10+I10</f>
        <v>9.75</v>
      </c>
      <c r="K10" s="10"/>
    </row>
    <row r="11" spans="1:11" s="3" customFormat="1" ht="18.600000000000001" customHeight="1" x14ac:dyDescent="0.25">
      <c r="A11" s="5" t="s">
        <v>67</v>
      </c>
      <c r="B11" s="5" t="s">
        <v>10</v>
      </c>
      <c r="C11" s="8">
        <v>20</v>
      </c>
      <c r="D11" s="8">
        <f>C11-18.2</f>
        <v>1.8000000000000007</v>
      </c>
      <c r="E11" s="9">
        <v>69</v>
      </c>
      <c r="F11" s="9">
        <f>123-E11</f>
        <v>54</v>
      </c>
      <c r="G11" s="9">
        <f>F11*0.15</f>
        <v>8.1</v>
      </c>
      <c r="H11" s="9">
        <v>1</v>
      </c>
      <c r="I11" s="9">
        <f>H11*0.3</f>
        <v>0.3</v>
      </c>
      <c r="J11" s="12">
        <f>D11+G11+I11</f>
        <v>10.200000000000001</v>
      </c>
      <c r="K11" s="10" t="s">
        <v>85</v>
      </c>
    </row>
    <row r="12" spans="1:11" s="3" customFormat="1" ht="18.600000000000001" customHeight="1" x14ac:dyDescent="0.25">
      <c r="A12" s="5" t="s">
        <v>25</v>
      </c>
      <c r="B12" s="5" t="s">
        <v>10</v>
      </c>
      <c r="C12" s="8">
        <v>20</v>
      </c>
      <c r="D12" s="8">
        <f>C12-18.2</f>
        <v>1.8000000000000007</v>
      </c>
      <c r="E12" s="9">
        <v>89</v>
      </c>
      <c r="F12" s="9">
        <f>123-E12</f>
        <v>34</v>
      </c>
      <c r="G12" s="9">
        <f>F12*0.15</f>
        <v>5.0999999999999996</v>
      </c>
      <c r="H12" s="9">
        <v>14</v>
      </c>
      <c r="I12" s="9">
        <f>H12*0.3</f>
        <v>4.2</v>
      </c>
      <c r="J12" s="12">
        <f>D12+G12+I12</f>
        <v>11.100000000000001</v>
      </c>
      <c r="K12" s="10"/>
    </row>
    <row r="13" spans="1:11" s="4" customFormat="1" ht="25.8" customHeight="1" x14ac:dyDescent="0.25">
      <c r="A13" s="35" t="s">
        <v>2</v>
      </c>
      <c r="B13" s="35"/>
      <c r="C13" s="15" t="s">
        <v>78</v>
      </c>
      <c r="D13" s="15" t="s">
        <v>88</v>
      </c>
      <c r="E13" s="15" t="s">
        <v>79</v>
      </c>
      <c r="F13" s="15" t="s">
        <v>82</v>
      </c>
      <c r="G13" s="15" t="s">
        <v>83</v>
      </c>
      <c r="H13" s="15" t="s">
        <v>80</v>
      </c>
      <c r="I13" s="15" t="s">
        <v>84</v>
      </c>
      <c r="J13" s="15" t="s">
        <v>81</v>
      </c>
      <c r="K13" s="16"/>
    </row>
    <row r="14" spans="1:11" s="3" customFormat="1" ht="18.600000000000001" customHeight="1" x14ac:dyDescent="0.25">
      <c r="A14" s="5" t="s">
        <v>41</v>
      </c>
      <c r="B14" s="5" t="s">
        <v>42</v>
      </c>
      <c r="C14" s="8">
        <v>18.2</v>
      </c>
      <c r="D14" s="8">
        <f>C14-18.2</f>
        <v>0</v>
      </c>
      <c r="E14" s="9">
        <v>123</v>
      </c>
      <c r="F14" s="9">
        <f>123-E14</f>
        <v>0</v>
      </c>
      <c r="G14" s="9">
        <f>F14*0.15</f>
        <v>0</v>
      </c>
      <c r="H14" s="9">
        <v>5</v>
      </c>
      <c r="I14" s="9">
        <f>H14*0.3</f>
        <v>1.5</v>
      </c>
      <c r="J14" s="12">
        <f>D14+G14+I14</f>
        <v>1.5</v>
      </c>
      <c r="K14" s="10"/>
    </row>
    <row r="15" spans="1:11" s="3" customFormat="1" ht="18.600000000000001" customHeight="1" x14ac:dyDescent="0.25">
      <c r="A15" s="5" t="s">
        <v>0</v>
      </c>
      <c r="B15" s="5" t="s">
        <v>51</v>
      </c>
      <c r="C15" s="8">
        <v>19.100000000000001</v>
      </c>
      <c r="D15" s="8">
        <f>C15-18.2</f>
        <v>0.90000000000000213</v>
      </c>
      <c r="E15" s="9">
        <v>123</v>
      </c>
      <c r="F15" s="9">
        <f>123-E15</f>
        <v>0</v>
      </c>
      <c r="G15" s="9">
        <f>F15*0.15</f>
        <v>0</v>
      </c>
      <c r="H15" s="9">
        <v>3</v>
      </c>
      <c r="I15" s="9">
        <f>H15*0.3</f>
        <v>0.89999999999999991</v>
      </c>
      <c r="J15" s="12">
        <f>D15+G15+I15</f>
        <v>1.800000000000002</v>
      </c>
      <c r="K15" s="10"/>
    </row>
    <row r="16" spans="1:11" s="3" customFormat="1" ht="18.600000000000001" customHeight="1" x14ac:dyDescent="0.25">
      <c r="A16" s="5" t="s">
        <v>57</v>
      </c>
      <c r="B16" s="5" t="s">
        <v>22</v>
      </c>
      <c r="C16" s="8">
        <v>19.8</v>
      </c>
      <c r="D16" s="8">
        <f>C16-18.2</f>
        <v>1.6000000000000014</v>
      </c>
      <c r="E16" s="9">
        <v>123</v>
      </c>
      <c r="F16" s="9">
        <f>123-E16</f>
        <v>0</v>
      </c>
      <c r="G16" s="9">
        <f>F16*0.15</f>
        <v>0</v>
      </c>
      <c r="H16" s="9">
        <v>7</v>
      </c>
      <c r="I16" s="9">
        <f>H16*0.3</f>
        <v>2.1</v>
      </c>
      <c r="J16" s="12">
        <f>D16+G16+I16</f>
        <v>3.7000000000000015</v>
      </c>
      <c r="K16" s="10"/>
    </row>
    <row r="17" spans="1:11" s="3" customFormat="1" ht="18.600000000000001" customHeight="1" x14ac:dyDescent="0.25">
      <c r="A17" s="5" t="s">
        <v>7</v>
      </c>
      <c r="B17" s="5" t="s">
        <v>8</v>
      </c>
      <c r="C17" s="8">
        <v>18.399999999999999</v>
      </c>
      <c r="D17" s="8">
        <f>C17-18.2</f>
        <v>0.19999999999999929</v>
      </c>
      <c r="E17" s="9">
        <v>123</v>
      </c>
      <c r="F17" s="9">
        <f>123-E17</f>
        <v>0</v>
      </c>
      <c r="G17" s="9">
        <f>F17*0.15</f>
        <v>0</v>
      </c>
      <c r="H17" s="9">
        <v>13</v>
      </c>
      <c r="I17" s="9">
        <f>H17*0.3</f>
        <v>3.9</v>
      </c>
      <c r="J17" s="12">
        <f>D17+G17+I17</f>
        <v>4.0999999999999996</v>
      </c>
      <c r="K17" s="10" t="s">
        <v>85</v>
      </c>
    </row>
    <row r="18" spans="1:11" s="3" customFormat="1" ht="18.600000000000001" customHeight="1" x14ac:dyDescent="0.25">
      <c r="A18" s="5" t="s">
        <v>0</v>
      </c>
      <c r="B18" s="5" t="s">
        <v>1</v>
      </c>
      <c r="C18" s="8">
        <v>20</v>
      </c>
      <c r="D18" s="8">
        <f>C18-18.2</f>
        <v>1.8000000000000007</v>
      </c>
      <c r="E18" s="9">
        <v>99</v>
      </c>
      <c r="F18" s="9">
        <f>123-E18</f>
        <v>24</v>
      </c>
      <c r="G18" s="9">
        <f>F18*0.15</f>
        <v>3.5999999999999996</v>
      </c>
      <c r="H18" s="9">
        <v>3</v>
      </c>
      <c r="I18" s="9">
        <f>H18*0.3</f>
        <v>0.89999999999999991</v>
      </c>
      <c r="J18" s="12">
        <f>D18+G18+I18</f>
        <v>6.3000000000000007</v>
      </c>
      <c r="K18" s="10"/>
    </row>
    <row r="19" spans="1:11" s="3" customFormat="1" ht="18.600000000000001" customHeight="1" x14ac:dyDescent="0.25">
      <c r="A19" s="5" t="s">
        <v>26</v>
      </c>
      <c r="B19" s="5" t="s">
        <v>27</v>
      </c>
      <c r="C19" s="8">
        <v>20</v>
      </c>
      <c r="D19" s="8">
        <f>C19-18.2</f>
        <v>1.8000000000000007</v>
      </c>
      <c r="E19" s="9">
        <v>108</v>
      </c>
      <c r="F19" s="9">
        <f>123-E19</f>
        <v>15</v>
      </c>
      <c r="G19" s="9">
        <f>F19*0.15</f>
        <v>2.25</v>
      </c>
      <c r="H19" s="9">
        <v>13</v>
      </c>
      <c r="I19" s="9">
        <f>H19*0.3</f>
        <v>3.9</v>
      </c>
      <c r="J19" s="12">
        <f>D19+G19+I19</f>
        <v>7.9500000000000011</v>
      </c>
      <c r="K19" s="10"/>
    </row>
    <row r="20" spans="1:11" s="3" customFormat="1" ht="18.600000000000001" customHeight="1" x14ac:dyDescent="0.25">
      <c r="A20" s="5" t="s">
        <v>3</v>
      </c>
      <c r="B20" s="5" t="s">
        <v>4</v>
      </c>
      <c r="C20" s="8">
        <v>20</v>
      </c>
      <c r="D20" s="8">
        <f>C20-18.2</f>
        <v>1.8000000000000007</v>
      </c>
      <c r="E20" s="9">
        <v>96</v>
      </c>
      <c r="F20" s="9">
        <f>123-E20</f>
        <v>27</v>
      </c>
      <c r="G20" s="9">
        <f>F20*0.15</f>
        <v>4.05</v>
      </c>
      <c r="H20" s="9">
        <v>8</v>
      </c>
      <c r="I20" s="9">
        <f>H20*0.3</f>
        <v>2.4</v>
      </c>
      <c r="J20" s="12">
        <f>D20+G20+I20</f>
        <v>8.25</v>
      </c>
      <c r="K20" s="10"/>
    </row>
    <row r="21" spans="1:11" s="3" customFormat="1" ht="18.600000000000001" customHeight="1" x14ac:dyDescent="0.25">
      <c r="A21" s="5" t="s">
        <v>55</v>
      </c>
      <c r="B21" s="5" t="s">
        <v>56</v>
      </c>
      <c r="C21" s="8">
        <v>20</v>
      </c>
      <c r="D21" s="8">
        <f>C21-18.2</f>
        <v>1.8000000000000007</v>
      </c>
      <c r="E21" s="9">
        <v>96</v>
      </c>
      <c r="F21" s="9">
        <f>123-E21</f>
        <v>27</v>
      </c>
      <c r="G21" s="9">
        <f>F21*0.15</f>
        <v>4.05</v>
      </c>
      <c r="H21" s="9">
        <v>9</v>
      </c>
      <c r="I21" s="9">
        <f>H21*0.3</f>
        <v>2.6999999999999997</v>
      </c>
      <c r="J21" s="12">
        <f>D21+G21+I21</f>
        <v>8.5500000000000007</v>
      </c>
      <c r="K21" s="10"/>
    </row>
    <row r="22" spans="1:11" s="3" customFormat="1" ht="18.600000000000001" customHeight="1" x14ac:dyDescent="0.25">
      <c r="A22" s="5" t="s">
        <v>77</v>
      </c>
      <c r="B22" s="5" t="s">
        <v>6</v>
      </c>
      <c r="C22" s="8">
        <v>20</v>
      </c>
      <c r="D22" s="8">
        <f>C22-18.2</f>
        <v>1.8000000000000007</v>
      </c>
      <c r="E22" s="9">
        <v>83</v>
      </c>
      <c r="F22" s="9">
        <f>123-E22</f>
        <v>40</v>
      </c>
      <c r="G22" s="9">
        <f>F22*0.15</f>
        <v>6</v>
      </c>
      <c r="H22" s="9">
        <v>3</v>
      </c>
      <c r="I22" s="9">
        <f>H22*0.3</f>
        <v>0.89999999999999991</v>
      </c>
      <c r="J22" s="12">
        <f>D22+G22+I22</f>
        <v>8.7000000000000011</v>
      </c>
      <c r="K22" s="10"/>
    </row>
    <row r="23" spans="1:11" s="3" customFormat="1" ht="18.600000000000001" customHeight="1" x14ac:dyDescent="0.25">
      <c r="A23" s="5" t="s">
        <v>48</v>
      </c>
      <c r="B23" s="5" t="s">
        <v>6</v>
      </c>
      <c r="C23" s="8">
        <v>20</v>
      </c>
      <c r="D23" s="8">
        <f>C23-18.2</f>
        <v>1.8000000000000007</v>
      </c>
      <c r="E23" s="9">
        <v>88</v>
      </c>
      <c r="F23" s="9">
        <f>123-E23</f>
        <v>35</v>
      </c>
      <c r="G23" s="9">
        <f>F23*0.15</f>
        <v>5.25</v>
      </c>
      <c r="H23" s="9">
        <v>8</v>
      </c>
      <c r="I23" s="9">
        <f>H23*0.3</f>
        <v>2.4</v>
      </c>
      <c r="J23" s="12">
        <f>D23+G23+I23</f>
        <v>9.4500000000000011</v>
      </c>
      <c r="K23" s="10"/>
    </row>
    <row r="24" spans="1:11" s="3" customFormat="1" ht="18.600000000000001" customHeight="1" x14ac:dyDescent="0.25">
      <c r="A24" s="5" t="s">
        <v>5</v>
      </c>
      <c r="B24" s="5" t="s">
        <v>6</v>
      </c>
      <c r="C24" s="8">
        <v>20</v>
      </c>
      <c r="D24" s="8">
        <f>C24-18.2</f>
        <v>1.8000000000000007</v>
      </c>
      <c r="E24" s="9">
        <v>83</v>
      </c>
      <c r="F24" s="9">
        <f>123-E24</f>
        <v>40</v>
      </c>
      <c r="G24" s="9">
        <f>F24*0.15</f>
        <v>6</v>
      </c>
      <c r="H24" s="9">
        <v>6</v>
      </c>
      <c r="I24" s="9">
        <f>H24*0.3</f>
        <v>1.7999999999999998</v>
      </c>
      <c r="J24" s="12">
        <f>D24+G24+I24</f>
        <v>9.6000000000000014</v>
      </c>
      <c r="K24" s="10"/>
    </row>
    <row r="25" spans="1:11" s="3" customFormat="1" ht="18.600000000000001" customHeight="1" x14ac:dyDescent="0.25">
      <c r="A25" s="5" t="s">
        <v>28</v>
      </c>
      <c r="B25" s="5" t="s">
        <v>29</v>
      </c>
      <c r="C25" s="8">
        <v>20</v>
      </c>
      <c r="D25" s="8">
        <f>C25-18.2</f>
        <v>1.8000000000000007</v>
      </c>
      <c r="E25" s="9">
        <v>73</v>
      </c>
      <c r="F25" s="9">
        <f>123-E25</f>
        <v>50</v>
      </c>
      <c r="G25" s="9">
        <f>F25*0.15</f>
        <v>7.5</v>
      </c>
      <c r="H25" s="9">
        <v>2</v>
      </c>
      <c r="I25" s="9">
        <f>H25*0.3</f>
        <v>0.6</v>
      </c>
      <c r="J25" s="12">
        <f>D25+G25+I25</f>
        <v>9.9</v>
      </c>
      <c r="K25" s="10"/>
    </row>
    <row r="26" spans="1:11" s="3" customFormat="1" ht="18.600000000000001" customHeight="1" x14ac:dyDescent="0.25">
      <c r="A26" s="5" t="s">
        <v>59</v>
      </c>
      <c r="B26" s="5" t="s">
        <v>22</v>
      </c>
      <c r="C26" s="8">
        <v>20</v>
      </c>
      <c r="D26" s="8">
        <f>C26-18.2</f>
        <v>1.8000000000000007</v>
      </c>
      <c r="E26" s="9">
        <v>83</v>
      </c>
      <c r="F26" s="9">
        <f>123-E26</f>
        <v>40</v>
      </c>
      <c r="G26" s="9">
        <f>F26*0.15</f>
        <v>6</v>
      </c>
      <c r="H26" s="9">
        <v>7</v>
      </c>
      <c r="I26" s="9">
        <f>H26*0.3</f>
        <v>2.1</v>
      </c>
      <c r="J26" s="12">
        <f>D26+G26+I26</f>
        <v>9.9</v>
      </c>
      <c r="K26" s="10"/>
    </row>
    <row r="27" spans="1:11" s="3" customFormat="1" ht="18.600000000000001" customHeight="1" x14ac:dyDescent="0.25">
      <c r="A27" s="5" t="s">
        <v>70</v>
      </c>
      <c r="B27" s="5" t="s">
        <v>6</v>
      </c>
      <c r="C27" s="8">
        <v>20</v>
      </c>
      <c r="D27" s="8">
        <f>C27-18.2</f>
        <v>1.8000000000000007</v>
      </c>
      <c r="E27" s="9">
        <v>77</v>
      </c>
      <c r="F27" s="9">
        <f>123-E27</f>
        <v>46</v>
      </c>
      <c r="G27" s="9">
        <f>F27*0.15</f>
        <v>6.8999999999999995</v>
      </c>
      <c r="H27" s="9">
        <v>6</v>
      </c>
      <c r="I27" s="9">
        <f>H27*0.3</f>
        <v>1.7999999999999998</v>
      </c>
      <c r="J27" s="12">
        <f>D27+G27+I27</f>
        <v>10.5</v>
      </c>
      <c r="K27" s="10"/>
    </row>
    <row r="28" spans="1:11" s="3" customFormat="1" ht="18.600000000000001" customHeight="1" x14ac:dyDescent="0.25">
      <c r="A28" s="5" t="s">
        <v>38</v>
      </c>
      <c r="B28" s="5" t="s">
        <v>18</v>
      </c>
      <c r="C28" s="8">
        <v>20</v>
      </c>
      <c r="D28" s="8">
        <f>C28-18.2</f>
        <v>1.8000000000000007</v>
      </c>
      <c r="E28" s="9">
        <v>89</v>
      </c>
      <c r="F28" s="9">
        <f>123-E28</f>
        <v>34</v>
      </c>
      <c r="G28" s="9">
        <f>F28*0.15</f>
        <v>5.0999999999999996</v>
      </c>
      <c r="H28" s="9">
        <v>13</v>
      </c>
      <c r="I28" s="9">
        <f>H28*0.3</f>
        <v>3.9</v>
      </c>
      <c r="J28" s="12">
        <f>D28+G28+I28</f>
        <v>10.8</v>
      </c>
      <c r="K28" s="10"/>
    </row>
  </sheetData>
  <sortState ref="A2:K12">
    <sortCondition ref="J2:J12"/>
  </sortState>
  <mergeCells count="2">
    <mergeCell ref="A1:B1"/>
    <mergeCell ref="A13:B1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58" zoomScaleNormal="58" workbookViewId="0">
      <selection activeCell="B31" sqref="B31"/>
    </sheetView>
  </sheetViews>
  <sheetFormatPr defaultRowHeight="13.2" x14ac:dyDescent="0.25"/>
  <cols>
    <col min="1" max="2" width="17" customWidth="1"/>
    <col min="3" max="4" width="11.88671875" style="1" customWidth="1"/>
    <col min="5" max="10" width="10.21875" style="1" customWidth="1"/>
    <col min="11" max="11" width="36.109375" style="1" customWidth="1"/>
  </cols>
  <sheetData>
    <row r="1" spans="1:11" s="4" customFormat="1" ht="25.8" customHeight="1" x14ac:dyDescent="0.25">
      <c r="A1" s="32" t="s">
        <v>14</v>
      </c>
      <c r="B1" s="32"/>
      <c r="C1" s="17" t="s">
        <v>78</v>
      </c>
      <c r="D1" s="17" t="s">
        <v>88</v>
      </c>
      <c r="E1" s="17" t="s">
        <v>79</v>
      </c>
      <c r="F1" s="17" t="s">
        <v>82</v>
      </c>
      <c r="G1" s="17" t="s">
        <v>83</v>
      </c>
      <c r="H1" s="17" t="s">
        <v>80</v>
      </c>
      <c r="I1" s="17" t="s">
        <v>84</v>
      </c>
      <c r="J1" s="17" t="s">
        <v>81</v>
      </c>
      <c r="K1" s="17"/>
    </row>
    <row r="2" spans="1:11" s="3" customFormat="1" ht="18.600000000000001" customHeight="1" x14ac:dyDescent="0.25">
      <c r="A2" s="5" t="s">
        <v>39</v>
      </c>
      <c r="B2" s="6" t="s">
        <v>40</v>
      </c>
      <c r="C2" s="8">
        <v>20</v>
      </c>
      <c r="D2" s="8">
        <f>C2-18.2</f>
        <v>1.8000000000000007</v>
      </c>
      <c r="E2" s="9">
        <v>94</v>
      </c>
      <c r="F2" s="9">
        <f>123-E2</f>
        <v>29</v>
      </c>
      <c r="G2" s="9">
        <f>F2*0.15</f>
        <v>4.3499999999999996</v>
      </c>
      <c r="H2" s="9">
        <v>7</v>
      </c>
      <c r="I2" s="9">
        <f>H2*0.3</f>
        <v>2.1</v>
      </c>
      <c r="J2" s="12">
        <f>D2+G2+I2</f>
        <v>8.25</v>
      </c>
      <c r="K2" s="9"/>
    </row>
    <row r="3" spans="1:11" s="3" customFormat="1" ht="18.600000000000001" customHeight="1" x14ac:dyDescent="0.25">
      <c r="A3" s="5" t="s">
        <v>20</v>
      </c>
      <c r="B3" s="6" t="s">
        <v>10</v>
      </c>
      <c r="C3" s="8">
        <v>20</v>
      </c>
      <c r="D3" s="8">
        <f>C3-18.2</f>
        <v>1.8000000000000007</v>
      </c>
      <c r="E3" s="9">
        <v>100</v>
      </c>
      <c r="F3" s="9">
        <f>123-E3</f>
        <v>23</v>
      </c>
      <c r="G3" s="9">
        <f>F3*0.15</f>
        <v>3.4499999999999997</v>
      </c>
      <c r="H3" s="9">
        <v>12</v>
      </c>
      <c r="I3" s="9">
        <f>H3*0.3</f>
        <v>3.5999999999999996</v>
      </c>
      <c r="J3" s="12">
        <f>D3+G3+I3</f>
        <v>8.85</v>
      </c>
      <c r="K3" s="9"/>
    </row>
    <row r="4" spans="1:11" s="3" customFormat="1" ht="18.600000000000001" customHeight="1" x14ac:dyDescent="0.25">
      <c r="A4" s="5" t="s">
        <v>23</v>
      </c>
      <c r="B4" s="6" t="s">
        <v>13</v>
      </c>
      <c r="C4" s="8">
        <v>20</v>
      </c>
      <c r="D4" s="8">
        <f>C4-18.2</f>
        <v>1.8000000000000007</v>
      </c>
      <c r="E4" s="9">
        <v>78</v>
      </c>
      <c r="F4" s="9">
        <f>123-E4</f>
        <v>45</v>
      </c>
      <c r="G4" s="9">
        <f>F4*0.15</f>
        <v>6.75</v>
      </c>
      <c r="H4" s="9">
        <v>2</v>
      </c>
      <c r="I4" s="9">
        <f>H4*0.3</f>
        <v>0.6</v>
      </c>
      <c r="J4" s="12">
        <f>D4+G4+I4</f>
        <v>9.15</v>
      </c>
      <c r="K4" s="9"/>
    </row>
    <row r="5" spans="1:11" s="3" customFormat="1" ht="18.600000000000001" customHeight="1" x14ac:dyDescent="0.25">
      <c r="A5" s="5" t="s">
        <v>12</v>
      </c>
      <c r="B5" s="6" t="s">
        <v>13</v>
      </c>
      <c r="C5" s="8">
        <v>20</v>
      </c>
      <c r="D5" s="8">
        <f>C5-18.2</f>
        <v>1.8000000000000007</v>
      </c>
      <c r="E5" s="9">
        <v>83</v>
      </c>
      <c r="F5" s="9">
        <f>123-E5</f>
        <v>40</v>
      </c>
      <c r="G5" s="9">
        <f>F5*0.15</f>
        <v>6</v>
      </c>
      <c r="H5" s="9">
        <v>7</v>
      </c>
      <c r="I5" s="9">
        <f>H5*0.3</f>
        <v>2.1</v>
      </c>
      <c r="J5" s="12">
        <f>D5+G5+I5</f>
        <v>9.9</v>
      </c>
      <c r="K5" s="9"/>
    </row>
    <row r="6" spans="1:11" s="3" customFormat="1" ht="18.600000000000001" customHeight="1" x14ac:dyDescent="0.25">
      <c r="A6" s="5" t="s">
        <v>32</v>
      </c>
      <c r="B6" s="6" t="s">
        <v>24</v>
      </c>
      <c r="C6" s="8">
        <v>20</v>
      </c>
      <c r="D6" s="8">
        <f>C6-18.2</f>
        <v>1.8000000000000007</v>
      </c>
      <c r="E6" s="9">
        <v>96</v>
      </c>
      <c r="F6" s="9">
        <f>123-E6</f>
        <v>27</v>
      </c>
      <c r="G6" s="9">
        <f>F6*0.15</f>
        <v>4.05</v>
      </c>
      <c r="H6" s="9">
        <v>15</v>
      </c>
      <c r="I6" s="9">
        <f>H6*0.3</f>
        <v>4.5</v>
      </c>
      <c r="J6" s="12">
        <f>D6+G6+I6</f>
        <v>10.350000000000001</v>
      </c>
      <c r="K6" s="9"/>
    </row>
    <row r="7" spans="1:11" s="3" customFormat="1" ht="18.600000000000001" customHeight="1" x14ac:dyDescent="0.25">
      <c r="A7" s="5" t="s">
        <v>23</v>
      </c>
      <c r="B7" s="6" t="s">
        <v>24</v>
      </c>
      <c r="C7" s="8">
        <v>20</v>
      </c>
      <c r="D7" s="8">
        <f>C7-18.2</f>
        <v>1.8000000000000007</v>
      </c>
      <c r="E7" s="9">
        <v>78</v>
      </c>
      <c r="F7" s="9">
        <f>123-E7</f>
        <v>45</v>
      </c>
      <c r="G7" s="9">
        <f>F7*0.15</f>
        <v>6.75</v>
      </c>
      <c r="H7" s="9">
        <v>10</v>
      </c>
      <c r="I7" s="9">
        <f>H7*0.3</f>
        <v>3</v>
      </c>
      <c r="J7" s="12">
        <f>D7+G7+I7</f>
        <v>11.55</v>
      </c>
      <c r="K7" s="9"/>
    </row>
    <row r="8" spans="1:11" s="3" customFormat="1" ht="18.600000000000001" customHeight="1" x14ac:dyDescent="0.25">
      <c r="A8" s="5" t="s">
        <v>54</v>
      </c>
      <c r="B8" s="6" t="s">
        <v>10</v>
      </c>
      <c r="C8" s="8">
        <v>20</v>
      </c>
      <c r="D8" s="8">
        <f>C8-18.2</f>
        <v>1.8000000000000007</v>
      </c>
      <c r="E8" s="9">
        <v>65</v>
      </c>
      <c r="F8" s="9">
        <f>123-E8</f>
        <v>58</v>
      </c>
      <c r="G8" s="9">
        <f>F8*0.15</f>
        <v>8.6999999999999993</v>
      </c>
      <c r="H8" s="9">
        <v>5</v>
      </c>
      <c r="I8" s="9">
        <f>H8*0.3</f>
        <v>1.5</v>
      </c>
      <c r="J8" s="12">
        <f>D8+G8+I8</f>
        <v>12</v>
      </c>
      <c r="K8" s="9"/>
    </row>
    <row r="9" spans="1:11" s="3" customFormat="1" ht="18.600000000000001" customHeight="1" x14ac:dyDescent="0.25">
      <c r="A9" s="5" t="s">
        <v>67</v>
      </c>
      <c r="B9" s="6" t="s">
        <v>68</v>
      </c>
      <c r="C9" s="8">
        <v>20</v>
      </c>
      <c r="D9" s="8">
        <f>C9-18.2</f>
        <v>1.8000000000000007</v>
      </c>
      <c r="E9" s="9">
        <v>97</v>
      </c>
      <c r="F9" s="9">
        <f>123-E9</f>
        <v>26</v>
      </c>
      <c r="G9" s="9">
        <f>F9*0.15</f>
        <v>3.9</v>
      </c>
      <c r="H9" s="9">
        <v>23</v>
      </c>
      <c r="I9" s="9">
        <f>H9*0.3</f>
        <v>6.8999999999999995</v>
      </c>
      <c r="J9" s="12">
        <f>D9+G9+I9</f>
        <v>12.600000000000001</v>
      </c>
      <c r="K9" s="10" t="s">
        <v>85</v>
      </c>
    </row>
    <row r="10" spans="1:11" s="3" customFormat="1" ht="18.600000000000001" customHeight="1" x14ac:dyDescent="0.25">
      <c r="A10" s="5" t="s">
        <v>71</v>
      </c>
      <c r="B10" s="6" t="s">
        <v>24</v>
      </c>
      <c r="C10" s="8">
        <v>20</v>
      </c>
      <c r="D10" s="8">
        <f>C10-18.2</f>
        <v>1.8000000000000007</v>
      </c>
      <c r="E10" s="9">
        <v>46</v>
      </c>
      <c r="F10" s="9">
        <f>123-E10</f>
        <v>77</v>
      </c>
      <c r="G10" s="9">
        <f>F10*0.15</f>
        <v>11.549999999999999</v>
      </c>
      <c r="H10" s="9">
        <v>0</v>
      </c>
      <c r="I10" s="9">
        <f>H10*0.3</f>
        <v>0</v>
      </c>
      <c r="J10" s="12">
        <f>D10+G10+I10</f>
        <v>13.35</v>
      </c>
      <c r="K10" s="9"/>
    </row>
    <row r="11" spans="1:11" s="3" customFormat="1" ht="18.600000000000001" customHeight="1" x14ac:dyDescent="0.25">
      <c r="A11" s="5" t="s">
        <v>34</v>
      </c>
      <c r="B11" s="6" t="s">
        <v>35</v>
      </c>
      <c r="C11" s="8">
        <v>20</v>
      </c>
      <c r="D11" s="8">
        <f>C11-18.2</f>
        <v>1.8000000000000007</v>
      </c>
      <c r="E11" s="9">
        <v>63</v>
      </c>
      <c r="F11" s="9">
        <f>123-E11</f>
        <v>60</v>
      </c>
      <c r="G11" s="9">
        <f>F11*0.15</f>
        <v>9</v>
      </c>
      <c r="H11" s="9">
        <v>10</v>
      </c>
      <c r="I11" s="9">
        <f>H11*0.3</f>
        <v>3</v>
      </c>
      <c r="J11" s="12">
        <f>D11+G11+I11</f>
        <v>13.8</v>
      </c>
      <c r="K11" s="9"/>
    </row>
    <row r="12" spans="1:11" s="3" customFormat="1" ht="18.600000000000001" customHeight="1" x14ac:dyDescent="0.25">
      <c r="A12" s="5" t="s">
        <v>72</v>
      </c>
      <c r="B12" s="6" t="s">
        <v>10</v>
      </c>
      <c r="C12" s="8">
        <v>20</v>
      </c>
      <c r="D12" s="8">
        <f>C12-18.2</f>
        <v>1.8000000000000007</v>
      </c>
      <c r="E12" s="9">
        <v>18</v>
      </c>
      <c r="F12" s="9">
        <f>123-E12</f>
        <v>105</v>
      </c>
      <c r="G12" s="9">
        <f>F12*0.15</f>
        <v>15.75</v>
      </c>
      <c r="H12" s="9">
        <v>2</v>
      </c>
      <c r="I12" s="9">
        <f>H12*0.3</f>
        <v>0.6</v>
      </c>
      <c r="J12" s="12">
        <f>D12+G12+I12</f>
        <v>18.150000000000002</v>
      </c>
      <c r="K12" s="10" t="s">
        <v>86</v>
      </c>
    </row>
    <row r="13" spans="1:11" s="3" customFormat="1" ht="18.600000000000001" customHeight="1" x14ac:dyDescent="0.25">
      <c r="A13" s="5" t="s">
        <v>32</v>
      </c>
      <c r="B13" s="6" t="s">
        <v>33</v>
      </c>
      <c r="C13" s="8">
        <v>20</v>
      </c>
      <c r="D13" s="8">
        <f>C13-18.2</f>
        <v>1.8000000000000007</v>
      </c>
      <c r="E13" s="9">
        <v>83</v>
      </c>
      <c r="F13" s="9">
        <f>123-E13</f>
        <v>40</v>
      </c>
      <c r="G13" s="9">
        <f>F13*0.15</f>
        <v>6</v>
      </c>
      <c r="H13" s="9">
        <v>39</v>
      </c>
      <c r="I13" s="9">
        <f>H13*0.3</f>
        <v>11.7</v>
      </c>
      <c r="J13" s="12">
        <f>D13+G13+I13</f>
        <v>19.5</v>
      </c>
      <c r="K13" s="9"/>
    </row>
    <row r="14" spans="1:11" s="3" customFormat="1" ht="18.600000000000001" customHeight="1" x14ac:dyDescent="0.25">
      <c r="A14" s="5" t="s">
        <v>73</v>
      </c>
      <c r="B14" s="6" t="s">
        <v>74</v>
      </c>
      <c r="C14" s="8">
        <v>20</v>
      </c>
      <c r="D14" s="8">
        <f>C14-18.2</f>
        <v>1.8000000000000007</v>
      </c>
      <c r="E14" s="9">
        <v>114</v>
      </c>
      <c r="F14" s="9">
        <f>123-E14</f>
        <v>9</v>
      </c>
      <c r="G14" s="9">
        <f>F14*0.15</f>
        <v>1.3499999999999999</v>
      </c>
      <c r="H14" s="9">
        <v>65</v>
      </c>
      <c r="I14" s="9">
        <f>H14*0.3</f>
        <v>19.5</v>
      </c>
      <c r="J14" s="12">
        <f>D14+G14+I14</f>
        <v>22.65</v>
      </c>
      <c r="K14" s="9"/>
    </row>
    <row r="15" spans="1:11" s="4" customFormat="1" ht="25.8" customHeight="1" x14ac:dyDescent="0.25">
      <c r="A15" s="33" t="s">
        <v>19</v>
      </c>
      <c r="B15" s="34"/>
      <c r="C15" s="18" t="s">
        <v>78</v>
      </c>
      <c r="D15" s="18" t="s">
        <v>88</v>
      </c>
      <c r="E15" s="18" t="s">
        <v>79</v>
      </c>
      <c r="F15" s="18" t="s">
        <v>82</v>
      </c>
      <c r="G15" s="18" t="s">
        <v>83</v>
      </c>
      <c r="H15" s="18" t="s">
        <v>80</v>
      </c>
      <c r="I15" s="18" t="s">
        <v>84</v>
      </c>
      <c r="J15" s="18" t="s">
        <v>81</v>
      </c>
      <c r="K15" s="18"/>
    </row>
    <row r="16" spans="1:11" s="3" customFormat="1" ht="18.600000000000001" customHeight="1" x14ac:dyDescent="0.25">
      <c r="A16" s="5" t="s">
        <v>76</v>
      </c>
      <c r="B16" s="6" t="s">
        <v>22</v>
      </c>
      <c r="C16" s="8">
        <v>20</v>
      </c>
      <c r="D16" s="8">
        <f>C16-18.2</f>
        <v>1.8000000000000007</v>
      </c>
      <c r="E16" s="9">
        <v>92</v>
      </c>
      <c r="F16" s="9">
        <f>123-E16</f>
        <v>31</v>
      </c>
      <c r="G16" s="9">
        <f>F16*0.15</f>
        <v>4.6499999999999995</v>
      </c>
      <c r="H16" s="9">
        <v>9</v>
      </c>
      <c r="I16" s="9">
        <f>H16*0.3</f>
        <v>2.6999999999999997</v>
      </c>
      <c r="J16" s="12">
        <f>D16+G16+I16</f>
        <v>9.15</v>
      </c>
      <c r="K16" s="9"/>
    </row>
    <row r="17" spans="1:11" s="3" customFormat="1" ht="18.600000000000001" customHeight="1" x14ac:dyDescent="0.25">
      <c r="A17" s="5" t="s">
        <v>57</v>
      </c>
      <c r="B17" s="6" t="s">
        <v>6</v>
      </c>
      <c r="C17" s="8">
        <v>20</v>
      </c>
      <c r="D17" s="8">
        <f>C17-18.2</f>
        <v>1.8000000000000007</v>
      </c>
      <c r="E17" s="9">
        <v>77</v>
      </c>
      <c r="F17" s="9">
        <f>123-E17</f>
        <v>46</v>
      </c>
      <c r="G17" s="9">
        <f>F17*0.15</f>
        <v>6.8999999999999995</v>
      </c>
      <c r="H17" s="9">
        <v>4</v>
      </c>
      <c r="I17" s="9">
        <f>H17*0.3</f>
        <v>1.2</v>
      </c>
      <c r="J17" s="12">
        <f>D17+G17+I17</f>
        <v>9.8999999999999986</v>
      </c>
      <c r="K17" s="9"/>
    </row>
    <row r="18" spans="1:11" s="3" customFormat="1" ht="18.600000000000001" customHeight="1" x14ac:dyDescent="0.25">
      <c r="A18" s="5" t="s">
        <v>75</v>
      </c>
      <c r="B18" s="6" t="s">
        <v>29</v>
      </c>
      <c r="C18" s="8">
        <v>20</v>
      </c>
      <c r="D18" s="8">
        <f>C18-18.2</f>
        <v>1.8000000000000007</v>
      </c>
      <c r="E18" s="9">
        <v>71</v>
      </c>
      <c r="F18" s="9">
        <f>123-E18</f>
        <v>52</v>
      </c>
      <c r="G18" s="9">
        <f>F18*0.15</f>
        <v>7.8</v>
      </c>
      <c r="H18" s="9">
        <v>5</v>
      </c>
      <c r="I18" s="9">
        <f>H18*0.3</f>
        <v>1.5</v>
      </c>
      <c r="J18" s="12">
        <f>D18+G18+I18</f>
        <v>11.100000000000001</v>
      </c>
      <c r="K18" s="9"/>
    </row>
    <row r="19" spans="1:11" s="3" customFormat="1" ht="18.600000000000001" customHeight="1" x14ac:dyDescent="0.25">
      <c r="A19" s="5" t="s">
        <v>69</v>
      </c>
      <c r="B19" s="6" t="s">
        <v>66</v>
      </c>
      <c r="C19" s="8">
        <v>20</v>
      </c>
      <c r="D19" s="8">
        <f>C19-18.2</f>
        <v>1.8000000000000007</v>
      </c>
      <c r="E19" s="9">
        <v>67</v>
      </c>
      <c r="F19" s="9">
        <f>123-E19</f>
        <v>56</v>
      </c>
      <c r="G19" s="9">
        <f>F19*0.15</f>
        <v>8.4</v>
      </c>
      <c r="H19" s="9">
        <v>5</v>
      </c>
      <c r="I19" s="9">
        <f>H19*0.3</f>
        <v>1.5</v>
      </c>
      <c r="J19" s="12">
        <f>D19+G19+I19</f>
        <v>11.700000000000001</v>
      </c>
      <c r="K19" s="9"/>
    </row>
    <row r="20" spans="1:11" s="3" customFormat="1" ht="18.600000000000001" customHeight="1" x14ac:dyDescent="0.25">
      <c r="A20" s="5" t="s">
        <v>17</v>
      </c>
      <c r="B20" s="6" t="s">
        <v>18</v>
      </c>
      <c r="C20" s="8">
        <v>20</v>
      </c>
      <c r="D20" s="8">
        <f>C20-18.2</f>
        <v>1.8000000000000007</v>
      </c>
      <c r="E20" s="9">
        <v>89</v>
      </c>
      <c r="F20" s="9">
        <f>123-E20</f>
        <v>34</v>
      </c>
      <c r="G20" s="9">
        <f>F20*0.15</f>
        <v>5.0999999999999996</v>
      </c>
      <c r="H20" s="9">
        <v>17</v>
      </c>
      <c r="I20" s="9">
        <f>H20*0.3</f>
        <v>5.0999999999999996</v>
      </c>
      <c r="J20" s="12">
        <f>D20+G20+I20</f>
        <v>12</v>
      </c>
      <c r="K20" s="9"/>
    </row>
    <row r="21" spans="1:11" s="3" customFormat="1" ht="18.600000000000001" customHeight="1" x14ac:dyDescent="0.25">
      <c r="A21" s="5" t="s">
        <v>52</v>
      </c>
      <c r="B21" s="6" t="s">
        <v>53</v>
      </c>
      <c r="C21" s="8">
        <v>20</v>
      </c>
      <c r="D21" s="8">
        <f>C21-18.2</f>
        <v>1.8000000000000007</v>
      </c>
      <c r="E21" s="9">
        <v>97</v>
      </c>
      <c r="F21" s="9">
        <f>123-E21</f>
        <v>26</v>
      </c>
      <c r="G21" s="9">
        <f>F21*0.15</f>
        <v>3.9</v>
      </c>
      <c r="H21" s="9">
        <v>23</v>
      </c>
      <c r="I21" s="9">
        <f>H21*0.3</f>
        <v>6.8999999999999995</v>
      </c>
      <c r="J21" s="12">
        <f>D21+G21+I21</f>
        <v>12.600000000000001</v>
      </c>
      <c r="K21" s="9"/>
    </row>
    <row r="22" spans="1:11" s="3" customFormat="1" ht="18.600000000000001" customHeight="1" x14ac:dyDescent="0.25">
      <c r="A22" s="5" t="s">
        <v>64</v>
      </c>
      <c r="B22" s="6" t="s">
        <v>65</v>
      </c>
      <c r="C22" s="8">
        <v>20</v>
      </c>
      <c r="D22" s="8">
        <f>C22-18.2</f>
        <v>1.8000000000000007</v>
      </c>
      <c r="E22" s="9">
        <v>82</v>
      </c>
      <c r="F22" s="9">
        <f>123-E22</f>
        <v>41</v>
      </c>
      <c r="G22" s="9">
        <f>F22*0.15</f>
        <v>6.1499999999999995</v>
      </c>
      <c r="H22" s="9">
        <v>29</v>
      </c>
      <c r="I22" s="9">
        <f>H22*0.3</f>
        <v>8.6999999999999993</v>
      </c>
      <c r="J22" s="12">
        <f>D22+G22+I22</f>
        <v>16.649999999999999</v>
      </c>
      <c r="K22" s="10" t="s">
        <v>87</v>
      </c>
    </row>
    <row r="23" spans="1:11" s="3" customFormat="1" ht="18.600000000000001" customHeight="1" x14ac:dyDescent="0.25">
      <c r="A23" s="5" t="s">
        <v>21</v>
      </c>
      <c r="B23" s="6" t="s">
        <v>22</v>
      </c>
      <c r="C23" s="8">
        <v>20</v>
      </c>
      <c r="D23" s="8">
        <f>C23-18.2</f>
        <v>1.8000000000000007</v>
      </c>
      <c r="E23" s="9">
        <v>83</v>
      </c>
      <c r="F23" s="9">
        <f>123-E23</f>
        <v>40</v>
      </c>
      <c r="G23" s="9">
        <f>F23*0.15</f>
        <v>6</v>
      </c>
      <c r="H23" s="9">
        <v>36</v>
      </c>
      <c r="I23" s="9">
        <f>H23*0.3</f>
        <v>10.799999999999999</v>
      </c>
      <c r="J23" s="12">
        <f>D23+G23+I23</f>
        <v>18.600000000000001</v>
      </c>
      <c r="K23" s="9"/>
    </row>
    <row r="24" spans="1:11" s="3" customFormat="1" ht="18.600000000000001" customHeight="1" x14ac:dyDescent="0.25">
      <c r="A24" s="5" t="s">
        <v>49</v>
      </c>
      <c r="B24" s="6" t="s">
        <v>50</v>
      </c>
      <c r="C24" s="8">
        <v>20</v>
      </c>
      <c r="D24" s="8">
        <f>C24-18.2</f>
        <v>1.8000000000000007</v>
      </c>
      <c r="E24" s="9">
        <v>83</v>
      </c>
      <c r="F24" s="9">
        <f>123-E24</f>
        <v>40</v>
      </c>
      <c r="G24" s="9">
        <f>F24*0.15</f>
        <v>6</v>
      </c>
      <c r="H24" s="9">
        <v>36</v>
      </c>
      <c r="I24" s="9">
        <f>H24*0.3</f>
        <v>10.799999999999999</v>
      </c>
      <c r="J24" s="12">
        <f>D24+G24+I24</f>
        <v>18.600000000000001</v>
      </c>
      <c r="K24" s="9"/>
    </row>
    <row r="25" spans="1:11" s="3" customFormat="1" ht="18.600000000000001" customHeight="1" x14ac:dyDescent="0.25">
      <c r="A25" s="5" t="s">
        <v>62</v>
      </c>
      <c r="B25" s="6" t="s">
        <v>63</v>
      </c>
      <c r="C25" s="8">
        <v>20</v>
      </c>
      <c r="D25" s="8">
        <f>C25-18.2</f>
        <v>1.8000000000000007</v>
      </c>
      <c r="E25" s="9">
        <v>109</v>
      </c>
      <c r="F25" s="9">
        <f>123-E25</f>
        <v>14</v>
      </c>
      <c r="G25" s="9">
        <f>F25*0.15</f>
        <v>2.1</v>
      </c>
      <c r="H25" s="9">
        <v>63</v>
      </c>
      <c r="I25" s="9">
        <f>H25*0.3</f>
        <v>18.899999999999999</v>
      </c>
      <c r="J25" s="12">
        <f>D25+G25+I25</f>
        <v>22.8</v>
      </c>
      <c r="K25" s="9"/>
    </row>
    <row r="26" spans="1:11" ht="15" x14ac:dyDescent="0.25">
      <c r="G26" s="11"/>
    </row>
  </sheetData>
  <sortState ref="A16:K25">
    <sortCondition ref="J16:J25"/>
  </sortState>
  <mergeCells count="2">
    <mergeCell ref="A1:B1"/>
    <mergeCell ref="A15:B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VŠICHNI</vt:lpstr>
      <vt:lpstr>DH14</vt:lpstr>
      <vt:lpstr>DH12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RN</cp:lastModifiedBy>
  <cp:lastPrinted>2023-03-24T22:05:53Z</cp:lastPrinted>
  <dcterms:created xsi:type="dcterms:W3CDTF">2023-03-24T12:02:31Z</dcterms:created>
  <dcterms:modified xsi:type="dcterms:W3CDTF">2023-03-25T23:20:32Z</dcterms:modified>
</cp:coreProperties>
</file>